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<sst xmlns="http://schemas.openxmlformats.org/spreadsheetml/2006/main" count="32" uniqueCount="26">
  <si>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Диаметр, см</t>
  </si>
  <si>
    <t>Рабочая частота, Гц</t>
  </si>
  <si>
    <t>Число витков RX</t>
  </si>
  <si>
    <t>Число витков ТХ</t>
  </si>
  <si>
    <t>Емкость RX, нФ</t>
  </si>
  <si>
    <t>Емкость ТХ, нФ</t>
  </si>
  <si>
    <t>Исходные данные "идеального" датчика</t>
  </si>
  <si>
    <t>Желаемые данные датчика</t>
  </si>
  <si>
    <t>Результаты пересчета под желаемые данные</t>
  </si>
  <si>
    <t>Площадь и</t>
  </si>
  <si>
    <t>Площадь х</t>
  </si>
  <si>
    <t>Отношение площадей</t>
  </si>
  <si>
    <t>Отношение частот</t>
  </si>
  <si>
    <t>Корень кубич. из отн. частот</t>
  </si>
  <si>
    <t>Корень квадр. из отн. площ.</t>
  </si>
  <si>
    <t>Число витков RX по площ.</t>
  </si>
  <si>
    <t>Коэф. индуктивности</t>
  </si>
  <si>
    <t>Коэф. емкости</t>
  </si>
  <si>
    <t>Число витков ТХ по площ.</t>
  </si>
  <si>
    <t>Промежуточные вычисления</t>
  </si>
  <si>
    <t>2. В салатовые ячейки забить его данные (внимательно!)</t>
  </si>
  <si>
    <t>3. В синие ячейки забить данные желаемого датчика</t>
  </si>
  <si>
    <r>
      <t xml:space="preserve">Упрощенный пересчет витков и емкостей датчиков по данным эталонного датчика by </t>
    </r>
    <r>
      <rPr>
        <b/>
        <sz val="11"/>
        <color indexed="8"/>
        <rFont val="Calibri"/>
        <family val="2"/>
      </rPr>
      <t xml:space="preserve">dizzy1978, </t>
    </r>
    <r>
      <rPr>
        <sz val="11"/>
        <color theme="1"/>
        <rFont val="Calibri"/>
        <family val="2"/>
      </rPr>
      <t xml:space="preserve">специально для пользователей </t>
    </r>
    <r>
      <rPr>
        <b/>
        <sz val="11"/>
        <color indexed="8"/>
        <rFont val="Calibri"/>
        <family val="2"/>
      </rPr>
      <t>MD4U.RU</t>
    </r>
  </si>
  <si>
    <t>metallo-iskatel.ru</t>
  </si>
  <si>
    <t>1.Найти описание проверенного хорошего датчика на форуме или на сайте</t>
  </si>
  <si>
    <r>
      <t xml:space="preserve">4. Из красных ячеек считать расчитанные данные под желаемый датчик. </t>
    </r>
    <r>
      <rPr>
        <b/>
        <sz val="11"/>
        <color indexed="17"/>
        <rFont val="Calibri"/>
        <family val="2"/>
      </rPr>
      <t>PROFIT!!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</si>
</sst>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D8B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33" borderId="10" xfId="0" applyFont="1" applyFill="1" applyBorder="1" applyAlignment="1">
      <alignment horizontal="center"/>
    </xf>
    <xf numFmtId="1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1" fontId="31" fillId="34" borderId="15" xfId="0" applyNumberFormat="1" applyFont="1" applyFill="1" applyBorder="1" applyAlignment="1">
      <alignment/>
    </xf>
    <xf numFmtId="2" fontId="31" fillId="34" borderId="15" xfId="0" applyNumberFormat="1" applyFont="1" applyFill="1" applyBorder="1" applyAlignment="1">
      <alignment/>
    </xf>
    <xf numFmtId="1" fontId="31" fillId="34" borderId="16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5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27" fillId="0" borderId="0" xfId="42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1" fillId="0" borderId="0" xfId="42" applyFont="1" applyBorder="1" applyAlignment="1">
      <alignment/>
    </xf>
    <xf numFmtId="0" fontId="42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tallo-iskat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2.28125" style="0" customWidth="1"/>
    <col min="2" max="2" width="15.00390625" style="0" customWidth="1"/>
    <col min="3" max="3" width="20.00390625" style="0" customWidth="1"/>
    <col min="4" max="4" width="17.140625" style="0" customWidth="1"/>
    <col min="5" max="5" width="18.28125" style="0" customWidth="1"/>
    <col min="6" max="6" width="17.421875" style="0" customWidth="1"/>
    <col min="7" max="7" width="16.8515625" style="0" customWidth="1"/>
    <col min="13" max="13" width="26.57421875" style="0" customWidth="1"/>
    <col min="14" max="14" width="12.28125" style="0" customWidth="1"/>
  </cols>
  <sheetData>
    <row r="1" ht="15.75" thickBot="1"/>
    <row r="2" spans="2:14" ht="15">
      <c r="B2" s="4" t="s">
        <v>6</v>
      </c>
      <c r="C2" s="4"/>
      <c r="D2" s="4"/>
      <c r="E2" s="4"/>
      <c r="F2" s="4"/>
      <c r="G2" s="4"/>
      <c r="M2" s="7" t="s">
        <v>19</v>
      </c>
      <c r="N2" s="8"/>
    </row>
    <row r="3" spans="2:14" ht="15">
      <c r="B3" s="12"/>
      <c r="C3" s="14"/>
      <c r="D3" s="14"/>
      <c r="E3" s="14"/>
      <c r="F3" s="14"/>
      <c r="G3" s="13"/>
      <c r="M3" s="2" t="s">
        <v>9</v>
      </c>
      <c r="N3" s="9">
        <f>B6*B6*3.14/4</f>
        <v>615.44</v>
      </c>
    </row>
    <row r="4" spans="2:14" ht="1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M4" s="2" t="s">
        <v>10</v>
      </c>
      <c r="N4" s="9">
        <f>B14*B14*3.14/4</f>
        <v>615.44</v>
      </c>
    </row>
    <row r="5" spans="2:14" ht="15">
      <c r="B5" s="1"/>
      <c r="C5" s="1"/>
      <c r="D5" s="1"/>
      <c r="E5" s="1"/>
      <c r="F5" s="1"/>
      <c r="G5" s="1"/>
      <c r="M5" s="2" t="s">
        <v>11</v>
      </c>
      <c r="N5" s="10">
        <f>N3/N4</f>
        <v>1</v>
      </c>
    </row>
    <row r="6" spans="2:14" ht="15">
      <c r="B6" s="16">
        <v>28</v>
      </c>
      <c r="C6" s="16">
        <v>5000</v>
      </c>
      <c r="D6" s="16">
        <v>215</v>
      </c>
      <c r="E6" s="16">
        <v>45</v>
      </c>
      <c r="F6" s="17">
        <v>47</v>
      </c>
      <c r="G6" s="17">
        <v>470</v>
      </c>
      <c r="M6" s="2" t="s">
        <v>12</v>
      </c>
      <c r="N6" s="10">
        <f>C6/C14</f>
        <v>0.3333333333333333</v>
      </c>
    </row>
    <row r="7" spans="13:14" ht="15">
      <c r="M7" s="2" t="s">
        <v>14</v>
      </c>
      <c r="N7" s="10">
        <f>N5^(1/2)</f>
        <v>1</v>
      </c>
    </row>
    <row r="8" spans="13:14" ht="15">
      <c r="M8" s="2" t="s">
        <v>13</v>
      </c>
      <c r="N8" s="10">
        <f>N6^(1/3)</f>
        <v>0.6933612743506347</v>
      </c>
    </row>
    <row r="9" spans="13:14" ht="15">
      <c r="M9" s="2" t="s">
        <v>15</v>
      </c>
      <c r="N9" s="9">
        <f>D6*N7</f>
        <v>215</v>
      </c>
    </row>
    <row r="10" spans="2:14" ht="15">
      <c r="B10" s="4" t="s">
        <v>7</v>
      </c>
      <c r="C10" s="4"/>
      <c r="D10" s="4" t="s">
        <v>8</v>
      </c>
      <c r="E10" s="4"/>
      <c r="F10" s="4"/>
      <c r="G10" s="4"/>
      <c r="M10" s="2" t="s">
        <v>16</v>
      </c>
      <c r="N10" s="10">
        <f>N8*N8</f>
        <v>0.48074985676913606</v>
      </c>
    </row>
    <row r="11" spans="2:14" ht="15">
      <c r="B11" s="12"/>
      <c r="C11" s="13"/>
      <c r="D11" s="12"/>
      <c r="E11" s="14"/>
      <c r="F11" s="14"/>
      <c r="G11" s="13"/>
      <c r="M11" s="2" t="s">
        <v>17</v>
      </c>
      <c r="N11" s="10">
        <f>N6*N10</f>
        <v>0.16024995225637867</v>
      </c>
    </row>
    <row r="12" spans="2:14" ht="15.75" thickBot="1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M12" s="3" t="s">
        <v>18</v>
      </c>
      <c r="N12" s="11">
        <f>E6*N7</f>
        <v>45</v>
      </c>
    </row>
    <row r="13" spans="2:7" ht="15">
      <c r="B13" s="1"/>
      <c r="C13" s="1"/>
      <c r="D13" s="1"/>
      <c r="E13" s="1"/>
      <c r="F13" s="1"/>
      <c r="G13" s="1"/>
    </row>
    <row r="14" spans="2:7" ht="15">
      <c r="B14" s="15">
        <v>28</v>
      </c>
      <c r="C14" s="15">
        <v>15000</v>
      </c>
      <c r="D14" s="5">
        <f>N9*N8</f>
        <v>149.07267398538644</v>
      </c>
      <c r="E14" s="5">
        <f>N12*N8</f>
        <v>31.20125734577856</v>
      </c>
      <c r="F14" s="6">
        <f>F6*N11</f>
        <v>7.531747756049797</v>
      </c>
      <c r="G14" s="6">
        <f>G6*N11</f>
        <v>75.31747756049798</v>
      </c>
    </row>
    <row r="18" ht="15.75" thickBot="1"/>
    <row r="19" spans="2:7" ht="15">
      <c r="B19" s="18" t="s">
        <v>22</v>
      </c>
      <c r="C19" s="19"/>
      <c r="D19" s="19"/>
      <c r="E19" s="19"/>
      <c r="F19" s="19"/>
      <c r="G19" s="20"/>
    </row>
    <row r="20" spans="2:7" ht="15">
      <c r="B20" s="21"/>
      <c r="C20" s="22"/>
      <c r="D20" s="22"/>
      <c r="E20" s="22"/>
      <c r="F20" s="22"/>
      <c r="G20" s="23"/>
    </row>
    <row r="21" spans="2:7" ht="15">
      <c r="B21" s="21"/>
      <c r="C21" s="22"/>
      <c r="D21" s="22"/>
      <c r="E21" s="22"/>
      <c r="F21" s="22"/>
      <c r="G21" s="23"/>
    </row>
    <row r="22" spans="2:7" ht="15">
      <c r="B22" s="21"/>
      <c r="C22" s="22"/>
      <c r="D22" s="22"/>
      <c r="E22" s="22"/>
      <c r="F22" s="22"/>
      <c r="G22" s="23"/>
    </row>
    <row r="23" spans="2:7" ht="15">
      <c r="B23" s="21"/>
      <c r="C23" s="22"/>
      <c r="D23" s="22"/>
      <c r="E23" s="22"/>
      <c r="F23" s="22"/>
      <c r="G23" s="23"/>
    </row>
    <row r="24" spans="2:7" ht="15">
      <c r="B24" s="21"/>
      <c r="C24" s="22"/>
      <c r="D24" s="22"/>
      <c r="E24" s="22"/>
      <c r="F24" s="22"/>
      <c r="G24" s="23"/>
    </row>
    <row r="25" spans="2:7" ht="15">
      <c r="B25" s="21"/>
      <c r="C25" s="22"/>
      <c r="D25" s="22"/>
      <c r="E25" s="22"/>
      <c r="F25" s="22"/>
      <c r="G25" s="23"/>
    </row>
    <row r="26" spans="2:7" ht="15.75" thickBot="1">
      <c r="B26" s="24"/>
      <c r="C26" s="25"/>
      <c r="D26" s="25"/>
      <c r="E26" s="25"/>
      <c r="F26" s="25"/>
      <c r="G26" s="26"/>
    </row>
    <row r="27" spans="2:9" ht="15">
      <c r="B27" s="28" t="s">
        <v>24</v>
      </c>
      <c r="C27" s="29"/>
      <c r="D27" s="29"/>
      <c r="E27" s="29"/>
      <c r="F27" s="36" t="s">
        <v>23</v>
      </c>
      <c r="G27" s="37"/>
      <c r="I27" s="27"/>
    </row>
    <row r="28" spans="2:7" ht="15">
      <c r="B28" s="30" t="s">
        <v>20</v>
      </c>
      <c r="C28" s="31"/>
      <c r="D28" s="31"/>
      <c r="E28" s="31"/>
      <c r="F28" s="31"/>
      <c r="G28" s="32"/>
    </row>
    <row r="29" spans="2:7" ht="15">
      <c r="B29" s="30" t="s">
        <v>21</v>
      </c>
      <c r="C29" s="31"/>
      <c r="D29" s="31"/>
      <c r="E29" s="31"/>
      <c r="F29" s="31"/>
      <c r="G29" s="32"/>
    </row>
    <row r="30" spans="2:7" ht="15.75" thickBot="1">
      <c r="B30" s="33" t="s">
        <v>25</v>
      </c>
      <c r="C30" s="34"/>
      <c r="D30" s="34"/>
      <c r="E30" s="34"/>
      <c r="F30" s="34"/>
      <c r="G30" s="35"/>
    </row>
  </sheetData>
  <sheetProtection/>
  <mergeCells count="11">
    <mergeCell ref="B19:G26"/>
    <mergeCell ref="B28:G28"/>
    <mergeCell ref="B29:G29"/>
    <mergeCell ref="B30:G30"/>
    <mergeCell ref="B2:G2"/>
    <mergeCell ref="B10:C10"/>
    <mergeCell ref="D10:G10"/>
    <mergeCell ref="M2:N2"/>
    <mergeCell ref="B11:C11"/>
    <mergeCell ref="D11:G11"/>
    <mergeCell ref="B3:G3"/>
  </mergeCells>
  <hyperlinks>
    <hyperlink ref="F27" r:id="rId1" display="metallo-iskate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dizzy</dc:creator>
  <cp:keywords/>
  <dc:description/>
  <cp:lastModifiedBy>dizzy</cp:lastModifiedBy>
  <dcterms:created xsi:type="dcterms:W3CDTF">2017-04-05T07:58:13Z</dcterms:created>
  <dcterms:modified xsi:type="dcterms:W3CDTF">2017-04-05T08:58:55Z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